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Jämeda-Katla tee/"/>
    </mc:Choice>
  </mc:AlternateContent>
  <xr:revisionPtr revIDLastSave="543" documentId="13_ncr:1_{DA2900BE-D2A0-400A-B308-A8E8AD733367}" xr6:coauthVersionLast="47" xr6:coauthVersionMax="47" xr10:uidLastSave="{21D5594F-7531-4490-AE40-9B3AE2152739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9" i="11" l="1"/>
  <c r="F59" i="11"/>
  <c r="F60" i="11"/>
  <c r="F61" i="11"/>
  <c r="F62" i="11"/>
  <c r="F63" i="11"/>
  <c r="F64" i="11"/>
  <c r="F65" i="11"/>
  <c r="F66" i="11"/>
  <c r="F67" i="11"/>
  <c r="F68" i="11"/>
  <c r="F69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70" i="11"/>
  <c r="F71" i="11"/>
  <c r="F72" i="11"/>
  <c r="F74" i="11"/>
  <c r="F75" i="11"/>
  <c r="F76" i="11"/>
  <c r="F77" i="11"/>
  <c r="F78" i="11"/>
  <c r="F24" i="11" l="1"/>
  <c r="F22" i="11"/>
  <c r="F23" i="11"/>
  <c r="F25" i="11"/>
  <c r="F26" i="11"/>
  <c r="F27" i="11"/>
  <c r="F29" i="11"/>
  <c r="F30" i="11"/>
  <c r="F31" i="11"/>
  <c r="F32" i="11"/>
  <c r="F33" i="11"/>
  <c r="F34" i="11"/>
  <c r="F28" i="11" l="1"/>
  <c r="F21" i="11"/>
  <c r="F20" i="11"/>
  <c r="F19" i="11"/>
  <c r="F18" i="11"/>
  <c r="F16" i="11"/>
  <c r="F15" i="11"/>
  <c r="F14" i="11"/>
  <c r="F13" i="11"/>
  <c r="F12" i="11"/>
  <c r="F11" i="11"/>
  <c r="F10" i="11"/>
  <c r="F9" i="11"/>
  <c r="E80" i="11" l="1"/>
  <c r="E81" i="11" l="1"/>
</calcChain>
</file>

<file path=xl/sharedStrings.xml><?xml version="1.0" encoding="utf-8"?>
<sst xmlns="http://schemas.openxmlformats.org/spreadsheetml/2006/main" count="163" uniqueCount="102">
  <si>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</si>
  <si>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</si>
  <si>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</si>
  <si>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</si>
  <si>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</si>
  <si>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</si>
  <si>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</si>
  <si>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</si>
  <si>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</si>
  <si>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</si>
  <si>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</si>
  <si>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</si>
  <si>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</si>
  <si>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</si>
  <si>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</si>
  <si>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</si>
  <si>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</si>
  <si>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</si>
  <si>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</si>
  <si>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</si>
  <si>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</si>
  <si>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</si>
  <si>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</si>
  <si>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</si>
  <si>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</si>
  <si>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</si>
  <si>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</si>
  <si>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</si>
  <si>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</si>
  <si>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</si>
  <si>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</si>
  <si>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</si>
  <si>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tm</t>
  </si>
  <si>
    <t>Aluse ehitamine koos tihendamisega, sorteeritud kruus Positsioon nr. 4, (h=20cm) (+materjal ja vedu karjäärist)</t>
  </si>
  <si>
    <t>1 kompl.</t>
  </si>
  <si>
    <t xml:space="preserve">Mulde ehitamine juurdeveetavast pinnasest filtr.m ≥0,5m/ööp. koos tihendamisega (+materjal ja vedu karjäärist) </t>
  </si>
  <si>
    <t>Liiklusmärgi 341 "Massipiirang" komplekti paigaldamine koos lisateatetahvliga 891b "Välja arvatud RMK loal" (suurusgrupp 2)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</si>
  <si>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</si>
  <si>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Truupide mahamärkimine</t>
  </si>
  <si>
    <t>Di=50 cm plasttruubi torustiku, tüüp 50PT, ehitamine (profileeritud plasttoru, SN8)</t>
  </si>
  <si>
    <t>Di=60 cm plasttruubi torustiku, tüüp 60PT, ehitamine (profileeritud plasttoru, SN8)</t>
  </si>
  <si>
    <t>2 otsakut</t>
  </si>
  <si>
    <t>Veejuhtme täide mineraalpinnasega (kohalik pinnas)</t>
  </si>
  <si>
    <t>Tähispostid truubile</t>
  </si>
  <si>
    <t>Truubi otsakute lammutamine ja utiliseerimine</t>
  </si>
  <si>
    <t>Tee parameetrite ja -elementide mahamärkimine (telg, servad, kraavide siseservad)</t>
  </si>
  <si>
    <t>Tee rajatiste mahamärkimine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</si>
  <si>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</si>
  <si>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Katte ehitamine koos tihendamisega, sorteeritud kruus Positsioon nr. 4, (h=30cm) (+materjal ja vedu karjäärist)</t>
  </si>
  <si>
    <t>Liiklusmärgi 221 "Anna teed" komplekti paigaldamine (suurusgrupp 2)</t>
  </si>
  <si>
    <t>Ettevalmistus- ja veejuhtmete tööd</t>
  </si>
  <si>
    <t>Truupide ehitamine ja rekonstrueerimine</t>
  </si>
  <si>
    <t>Lubade, kooskõlastuste ja kasutuslubade ning tagatiste hankimine jne. (Teised maaomanikud, Trasside valdajad, Transpordiamet, Põllumajandus- ja Toiduamet, Keskkonnaamet jne.) kokku</t>
  </si>
  <si>
    <t>Di=40 cm plasttruubi torustiku, tüüp 40PT, ehitamine (profileeritud plasttoru, SN8)</t>
  </si>
  <si>
    <t xml:space="preserve">Ø 40 cm plasttruubi mattotsaku ehitamine (tüüp MAO) </t>
  </si>
  <si>
    <r>
      <t>m</t>
    </r>
    <r>
      <rPr>
        <vertAlign val="superscript"/>
        <sz val="8"/>
        <rFont val="Arial"/>
        <family val="2"/>
        <charset val="186"/>
      </rPr>
      <t>3</t>
    </r>
  </si>
  <si>
    <t>Killustikalus (lubjakivikillustik) fr 32/63 kiilutud fr 12/16 kuluga 25kg/m² ja kiilutud fr 8/12 kuluga 15kg/m² alus H=20sm (+materjal ja vedu karjäärist)</t>
  </si>
  <si>
    <t>Peenarde kindlustamine (Purustatud kruusast Positsioon nr. 6) H=10sm (+materjal ja vedu karjäärist)</t>
  </si>
  <si>
    <t>Võsa, peenmetsa ja metsa raie, koondamine hunnikutesse ja kokkuvedu 800m</t>
  </si>
  <si>
    <t>Lisa 1 - Hinnapakkumuse vorm hankes "Jämeda-Katla tee rekonstrueerimine"</t>
  </si>
  <si>
    <t>Koordinaatidega seotud teostusjoonise koostamine (RMK nõuete kohane ja digitaalne)</t>
  </si>
  <si>
    <t>Teekatte rajamine</t>
  </si>
  <si>
    <t>5,29 km</t>
  </si>
  <si>
    <t xml:space="preserve">Tee- ja kraavitrassi ning teerajatiste alune kändude juurimine  </t>
  </si>
  <si>
    <t>Tee- ja kraavitrassi ning teerajatiste alune kändude freesimine</t>
  </si>
  <si>
    <t>Juuritud kändude äravedu 800m</t>
  </si>
  <si>
    <t>HE - hooldatava eesvoolu kaeve koos pinnase planeerimisega</t>
  </si>
  <si>
    <t>RT - rekonstrueeritava teekraavi kaeve koos pinnase planeerimisega</t>
  </si>
  <si>
    <t>HT - hooldatava teekraavi kaeve koos pinnase planeerimisega</t>
  </si>
  <si>
    <t>Kaevatud pinnase äravedu 800m ja planeerimine ladustuskohas</t>
  </si>
  <si>
    <t xml:space="preserve">Ø 50 cm plasttruubi mattotsaku ehitamine (tüüp MAO) </t>
  </si>
  <si>
    <t xml:space="preserve">Ø 60 cm plasttruubi kiviotsaku ehitamine (tüüp KOK) </t>
  </si>
  <si>
    <t>Ø 100BT cm truubitoru (r/b) väljatõstmine ja utiliseerimine</t>
  </si>
  <si>
    <t>Ø 75BT cm truubitoru (r/b) väljatõstmine ja utiliseerimine</t>
  </si>
  <si>
    <t>Ø 50PT cm truubitoru (r/b) väljatõstmine ja utiliseerimine</t>
  </si>
  <si>
    <t>Ø 50BT cm truubitoru (r/b) väljatõstmine ja utiliseerimine</t>
  </si>
  <si>
    <t>Ø 150ASBO truubitoru (r/b) väljatõstmine ja utiliseerimine</t>
  </si>
  <si>
    <t>Ø 50 cm truubi setetest puhastamine, setet kuni 1/2 Ø</t>
  </si>
  <si>
    <t xml:space="preserve">Ø 50 cm plasttruubi kiviotsaku ehitamine (tüüp KOK) </t>
  </si>
  <si>
    <t>Geotekstiili (Deklareeritud tõmbetugevus MD/CMD ≥20 kN/m, 5,0 m lai, mittekootud) paigaldamine tihendatud ja profileeritud muldkehale</t>
  </si>
  <si>
    <t xml:space="preserve">Olemasoleva teemulde töötlemine profiili </t>
  </si>
  <si>
    <t>Olemasoleva teekatte (muldkeha) töötlemine laiemaks ja teekraede likvideerimine.</t>
  </si>
  <si>
    <t>Kruusast teealuse ehitamine koos tihendamisega. Sorteeritud kruus, Positsioon nr. 4, h=20sm (+materjal ja vedu karjäärist)</t>
  </si>
  <si>
    <t>Kruusast teekatte ehitamine koos tihendamisega. Purustatud kruus, Positsioon nr. 6, h=10cm (+materjal ja vedu karjäärist)</t>
  </si>
  <si>
    <t xml:space="preserve">Mulde ehitamine juurdeveetavast pinnasest filtr.m ≥0,5m/ööp. koos tihendamisega h=20sm (+materjal ja vedu karjäärist) </t>
  </si>
  <si>
    <t>Geotekstiili (Deklareeritud tõmbetugevus MD/CMD ≥20 kN/m, 5,0 m lai, mittekootud) paigaldamine tihendatud ja profileeritud tee-elemendi muldele</t>
  </si>
  <si>
    <t>Mahasõidukoha muldkeha ja katendi ehitamine koos tihendamisega riigi kõrvalmaanteedele s.h.</t>
  </si>
  <si>
    <t>Liiklusmärgi eemaldamine (koos postiga, vundamentidega jne)</t>
  </si>
  <si>
    <t>Postkastide ümbertõstmine (koos vundamentidega)</t>
  </si>
  <si>
    <t>Kasvupinnase eemaldamine (hkeskm=25cm) ning ehituseks sobimatu pinnase ja uute kraavide kaevamine</t>
  </si>
  <si>
    <t>Kraavide puhastamine</t>
  </si>
  <si>
    <t>Dreenkihi ehitamine koos tihendamisega, sorteeritud kruus Positsioon nr. 4, (h=20cm) (+materjal ja vedu karjäärist)</t>
  </si>
  <si>
    <t>Mulde aluspinna planeerimine ja tihendamine</t>
  </si>
  <si>
    <t>Kraavi põhja kindlustamine lubjakivikillustikuga h=15cm (+materjal ja vedu karjäärist)</t>
  </si>
  <si>
    <t>Olemasoleva katendi freesimine, h=4cm</t>
  </si>
  <si>
    <t>Katte ehitamine koos tihendamisega, purustatud kruus Positsioon nr. 6, (h=12cm) (+materjal ja vedu karjäärist)</t>
  </si>
  <si>
    <t>AC 16 surf  70/100 (tardkivi) katte rajamine h=9sm (+materjal ja vedu)</t>
  </si>
  <si>
    <t>Muru kasvualuse rajamine ja külv, h= 10cm</t>
  </si>
  <si>
    <t>Pikivuugi kruntimine vuugiliimiga (ülemine kiht), kulu 80 g/m</t>
  </si>
  <si>
    <t>Vuugi kruntimine sitke naftabituumeniga (alumine kiht), kulu 100 g/m</t>
  </si>
  <si>
    <t>Mahasõidukoht M3 muldkeha ja katendi ehitamine koos tihendamisega (L=10m, R=10m) s.h.</t>
  </si>
  <si>
    <t>Mahasõidukoht M1 muldkeha ja katendi ehitamine koos tihendamisega (L=20m, R=10m) s.h.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</si>
</sst>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name val="Arial"/>
      <family val="2"/>
    </font>
    <font>
      <i/>
      <sz val="8"/>
      <color rgb="FF000000"/>
      <name val="Arial"/>
      <family val="2"/>
      <charset val="186"/>
    </font>
    <font>
      <vertAlign val="superscript"/>
      <sz val="8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89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9" fillId="0" borderId="25" xfId="0" applyFont="1" applyBorder="1" applyAlignment="1">
      <alignment vertical="center" wrapText="1"/>
    </xf>
    <xf numFmtId="0" fontId="29" fillId="0" borderId="25" xfId="0" applyFont="1" applyBorder="1" applyAlignment="1">
      <alignment horizontal="center" vertical="center"/>
    </xf>
    <xf numFmtId="0" fontId="31" fillId="0" borderId="25" xfId="51" applyFont="1" applyBorder="1" applyAlignment="1">
      <alignment horizontal="left" vertical="center" wrapText="1"/>
    </xf>
    <xf numFmtId="0" fontId="31" fillId="24" borderId="25" xfId="0" applyFont="1" applyFill="1" applyBorder="1" applyAlignment="1">
      <alignment horizontal="left" vertical="center" wrapText="1"/>
    </xf>
    <xf numFmtId="0" fontId="2" fillId="0" borderId="25" xfId="0" applyFont="1" applyBorder="1" applyAlignment="1">
      <alignment vertical="center" wrapText="1"/>
    </xf>
    <xf numFmtId="0" fontId="30" fillId="0" borderId="25" xfId="42" applyFont="1" applyBorder="1" applyAlignment="1">
      <alignment horizontal="right" vertical="center" wrapText="1"/>
    </xf>
    <xf numFmtId="0" fontId="30" fillId="24" borderId="25" xfId="0" applyFont="1" applyFill="1" applyBorder="1" applyAlignment="1">
      <alignment horizontal="right" vertical="center" wrapText="1"/>
    </xf>
    <xf numFmtId="0" fontId="30" fillId="0" borderId="25" xfId="0" applyFont="1" applyBorder="1" applyAlignment="1">
      <alignment horizontal="right" vertical="center" wrapText="1"/>
    </xf>
    <xf numFmtId="0" fontId="29" fillId="0" borderId="25" xfId="42" applyFont="1" applyBorder="1" applyAlignment="1">
      <alignment horizontal="center" vertical="center"/>
    </xf>
    <xf numFmtId="0" fontId="2" fillId="0" borderId="25" xfId="42" applyFont="1" applyBorder="1" applyAlignment="1">
      <alignment horizontal="center" vertical="center"/>
    </xf>
    <xf numFmtId="2" fontId="2" fillId="0" borderId="0" xfId="0" applyNumberFormat="1" applyFont="1" applyAlignment="1">
      <alignment vertical="center"/>
    </xf>
    <xf numFmtId="0" fontId="2" fillId="0" borderId="25" xfId="43" applyFont="1" applyBorder="1" applyAlignment="1">
      <alignment horizontal="left" vertical="center"/>
    </xf>
    <xf numFmtId="0" fontId="30" fillId="0" borderId="25" xfId="51" applyFont="1" applyBorder="1" applyAlignment="1">
      <alignment horizontal="righ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1" fontId="2" fillId="0" borderId="25" xfId="59" applyFont="1" applyBorder="1" applyAlignment="1">
      <alignment horizontal="left" vertical="center"/>
    </xf>
    <xf numFmtId="1" fontId="2" fillId="0" borderId="25" xfId="59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right" vertical="center"/>
    </xf>
    <xf numFmtId="4" fontId="2" fillId="0" borderId="25" xfId="0" applyNumberFormat="1" applyFont="1" applyBorder="1" applyAlignment="1">
      <alignment horizontal="right" vertical="center" wrapText="1"/>
    </xf>
    <xf numFmtId="0" fontId="2" fillId="0" borderId="25" xfId="43" applyFont="1" applyBorder="1" applyAlignment="1">
      <alignment horizontal="left" vertical="center" wrapText="1"/>
    </xf>
    <xf numFmtId="2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vertical="center"/>
    </xf>
    <xf numFmtId="0" fontId="2" fillId="25" borderId="25" xfId="0" applyFont="1" applyFill="1" applyBorder="1" applyAlignment="1">
      <alignment vertical="center" wrapText="1"/>
    </xf>
    <xf numFmtId="3" fontId="2" fillId="0" borderId="25" xfId="0" applyNumberFormat="1" applyFont="1" applyBorder="1" applyAlignment="1">
      <alignment horizontal="right" vertical="center"/>
    </xf>
    <xf numFmtId="0" fontId="2" fillId="0" borderId="25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right" vertical="center"/>
    </xf>
    <xf numFmtId="0" fontId="2" fillId="0" borderId="25" xfId="51" applyFont="1" applyBorder="1" applyAlignment="1">
      <alignment vertical="center" wrapText="1"/>
    </xf>
    <xf numFmtId="0" fontId="3" fillId="0" borderId="25" xfId="51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1" fontId="2" fillId="0" borderId="25" xfId="0" applyNumberFormat="1" applyFont="1" applyBorder="1" applyAlignment="1">
      <alignment horizontal="right" vertical="center" wrapText="1"/>
    </xf>
    <xf numFmtId="4" fontId="2" fillId="0" borderId="25" xfId="0" applyNumberFormat="1" applyFont="1" applyBorder="1" applyAlignment="1">
      <alignment horizontal="right" vertical="center"/>
    </xf>
    <xf numFmtId="3" fontId="29" fillId="0" borderId="25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3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 wrapText="1"/>
    </xf>
    <xf numFmtId="0" fontId="29" fillId="0" borderId="25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94"/>
  <sheetViews>
    <sheetView tabSelected="1" topLeftCell="A35" workbookViewId="0">
      <selection activeCell="B48" sqref="B48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3" customFormat="1" ht="42.6" customHeight="1" x14ac:dyDescent="0.25">
      <c r="A1" s="68" t="s">
        <v>59</v>
      </c>
      <c r="B1" s="69"/>
      <c r="C1" s="69"/>
      <c r="D1" s="69"/>
      <c r="E1" s="69"/>
      <c r="F1" s="69"/>
    </row>
    <row r="2" spans="1:50" s="13" customFormat="1" ht="12.75" customHeight="1" x14ac:dyDescent="0.25">
      <c r="A2" s="3"/>
      <c r="B2" s="6"/>
      <c r="C2" s="3"/>
      <c r="D2" s="9"/>
      <c r="E2" s="7"/>
      <c r="F2" s="7"/>
    </row>
    <row r="3" spans="1:50" s="13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70" t="s">
        <v>3</v>
      </c>
      <c r="B5" s="73" t="s">
        <v>1</v>
      </c>
      <c r="C5" s="73" t="s">
        <v>4</v>
      </c>
      <c r="D5" s="73" t="s">
        <v>5</v>
      </c>
      <c r="E5" s="76" t="s">
        <v>6</v>
      </c>
      <c r="F5" s="79" t="s">
        <v>7</v>
      </c>
    </row>
    <row r="6" spans="1:50" s="4" customFormat="1" ht="13.2" x14ac:dyDescent="0.25">
      <c r="A6" s="71"/>
      <c r="B6" s="74"/>
      <c r="C6" s="74"/>
      <c r="D6" s="74"/>
      <c r="E6" s="77"/>
      <c r="F6" s="80"/>
      <c r="G6" s="1"/>
      <c r="H6" s="1"/>
      <c r="I6" s="1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</row>
    <row r="7" spans="1:50" s="4" customFormat="1" ht="12.75" customHeight="1" thickBot="1" x14ac:dyDescent="0.3">
      <c r="A7" s="72"/>
      <c r="B7" s="75"/>
      <c r="C7" s="75"/>
      <c r="D7" s="29" t="s">
        <v>62</v>
      </c>
      <c r="E7" s="78"/>
      <c r="F7" s="81"/>
      <c r="G7" s="1"/>
      <c r="H7" s="1"/>
      <c r="I7" s="1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4" customFormat="1" ht="12.75" customHeight="1" x14ac:dyDescent="0.25">
      <c r="A8" s="83" t="s">
        <v>50</v>
      </c>
      <c r="B8" s="84"/>
      <c r="C8" s="84"/>
      <c r="D8" s="84"/>
      <c r="E8" s="84"/>
      <c r="F8" s="85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4" customFormat="1" ht="10.8" customHeight="1" x14ac:dyDescent="0.25">
      <c r="A9" s="11">
        <v>1</v>
      </c>
      <c r="B9" s="31" t="s">
        <v>58</v>
      </c>
      <c r="C9" s="32" t="s">
        <v>32</v>
      </c>
      <c r="D9" s="33">
        <v>5</v>
      </c>
      <c r="E9" s="34"/>
      <c r="F9" s="10">
        <f t="shared" ref="F9:F16" si="0">SUM(D9*E9)</f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4" customFormat="1" ht="10.8" customHeight="1" x14ac:dyDescent="0.25">
      <c r="A10" s="11">
        <v>2</v>
      </c>
      <c r="B10" s="35" t="s">
        <v>63</v>
      </c>
      <c r="C10" s="30" t="s">
        <v>23</v>
      </c>
      <c r="D10" s="36">
        <v>0.83</v>
      </c>
      <c r="E10" s="34"/>
      <c r="F10" s="10">
        <f>SUM(D10*E10)</f>
        <v>0</v>
      </c>
      <c r="G10" s="13"/>
      <c r="H10" s="13"/>
      <c r="I10" s="26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</row>
    <row r="11" spans="1:50" s="4" customFormat="1" ht="10.8" customHeight="1" x14ac:dyDescent="0.25">
      <c r="A11" s="11">
        <v>3</v>
      </c>
      <c r="B11" s="35" t="s">
        <v>64</v>
      </c>
      <c r="C11" s="30" t="s">
        <v>23</v>
      </c>
      <c r="D11" s="36">
        <v>1.27</v>
      </c>
      <c r="E11" s="34"/>
      <c r="F11" s="10">
        <f t="shared" si="0"/>
        <v>0</v>
      </c>
      <c r="G11" s="13"/>
      <c r="H11" s="13"/>
      <c r="I11" s="26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0.8" customHeight="1" x14ac:dyDescent="0.25">
      <c r="A12" s="11">
        <v>4</v>
      </c>
      <c r="B12" s="37" t="s">
        <v>65</v>
      </c>
      <c r="C12" s="30" t="s">
        <v>23</v>
      </c>
      <c r="D12" s="36">
        <v>0.31</v>
      </c>
      <c r="E12" s="34"/>
      <c r="F12" s="10">
        <f t="shared" si="0"/>
        <v>0</v>
      </c>
      <c r="G12" s="13"/>
      <c r="H12" s="13"/>
      <c r="I12" s="26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</row>
    <row r="13" spans="1:50" s="4" customFormat="1" ht="10.8" customHeight="1" x14ac:dyDescent="0.25">
      <c r="A13" s="11">
        <v>5</v>
      </c>
      <c r="B13" s="37" t="s">
        <v>66</v>
      </c>
      <c r="C13" s="30" t="s">
        <v>14</v>
      </c>
      <c r="D13" s="33">
        <v>1429</v>
      </c>
      <c r="E13" s="34"/>
      <c r="F13" s="10">
        <f t="shared" si="0"/>
        <v>0</v>
      </c>
      <c r="G13" s="13"/>
      <c r="H13" s="13"/>
      <c r="I13" s="26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s="4" customFormat="1" ht="10.8" customHeight="1" x14ac:dyDescent="0.25">
      <c r="A14" s="11">
        <v>6</v>
      </c>
      <c r="B14" s="37" t="s">
        <v>67</v>
      </c>
      <c r="C14" s="30" t="s">
        <v>14</v>
      </c>
      <c r="D14" s="33">
        <v>276</v>
      </c>
      <c r="E14" s="34"/>
      <c r="F14" s="10">
        <f t="shared" si="0"/>
        <v>0</v>
      </c>
      <c r="G14" s="13"/>
      <c r="H14" s="13"/>
      <c r="I14" s="26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</row>
    <row r="15" spans="1:50" s="4" customFormat="1" ht="10.8" customHeight="1" x14ac:dyDescent="0.25">
      <c r="A15" s="11">
        <v>7</v>
      </c>
      <c r="B15" s="37" t="s">
        <v>68</v>
      </c>
      <c r="C15" s="30" t="s">
        <v>14</v>
      </c>
      <c r="D15" s="33">
        <v>7657</v>
      </c>
      <c r="E15" s="34"/>
      <c r="F15" s="10">
        <f t="shared" si="0"/>
        <v>0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</row>
    <row r="16" spans="1:50" s="4" customFormat="1" ht="10.8" customHeight="1" x14ac:dyDescent="0.25">
      <c r="A16" s="11">
        <v>8</v>
      </c>
      <c r="B16" s="38" t="s">
        <v>69</v>
      </c>
      <c r="C16" s="30" t="s">
        <v>55</v>
      </c>
      <c r="D16" s="39">
        <v>1386</v>
      </c>
      <c r="E16" s="34"/>
      <c r="F16" s="10">
        <f t="shared" si="0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</row>
    <row r="17" spans="1:50" s="4" customFormat="1" ht="12.75" customHeight="1" x14ac:dyDescent="0.25">
      <c r="A17" s="86" t="s">
        <v>51</v>
      </c>
      <c r="B17" s="87"/>
      <c r="C17" s="87"/>
      <c r="D17" s="87"/>
      <c r="E17" s="87"/>
      <c r="F17" s="88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</row>
    <row r="18" spans="1:50" s="4" customFormat="1" ht="10.8" customHeight="1" x14ac:dyDescent="0.25">
      <c r="A18" s="11">
        <v>9</v>
      </c>
      <c r="B18" s="40" t="s">
        <v>38</v>
      </c>
      <c r="C18" s="30" t="s">
        <v>13</v>
      </c>
      <c r="D18" s="33">
        <v>17</v>
      </c>
      <c r="E18" s="34"/>
      <c r="F18" s="10">
        <f t="shared" ref="F18:F28" si="1">SUM(D18*E18)</f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</row>
    <row r="19" spans="1:50" s="4" customFormat="1" ht="10.8" customHeight="1" x14ac:dyDescent="0.25">
      <c r="A19" s="11">
        <v>10</v>
      </c>
      <c r="B19" s="27" t="s">
        <v>53</v>
      </c>
      <c r="C19" s="30" t="s">
        <v>14</v>
      </c>
      <c r="D19" s="33">
        <v>98</v>
      </c>
      <c r="E19" s="34"/>
      <c r="F19" s="10">
        <f t="shared" si="1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</row>
    <row r="20" spans="1:50" s="4" customFormat="1" ht="10.8" customHeight="1" x14ac:dyDescent="0.25">
      <c r="A20" s="11">
        <v>11</v>
      </c>
      <c r="B20" s="35" t="s">
        <v>39</v>
      </c>
      <c r="C20" s="30" t="s">
        <v>14</v>
      </c>
      <c r="D20" s="33">
        <v>33</v>
      </c>
      <c r="E20" s="34"/>
      <c r="F20" s="10">
        <f t="shared" si="1"/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</row>
    <row r="21" spans="1:50" s="4" customFormat="1" ht="10.8" customHeight="1" x14ac:dyDescent="0.25">
      <c r="A21" s="11">
        <v>12</v>
      </c>
      <c r="B21" s="35" t="s">
        <v>40</v>
      </c>
      <c r="C21" s="30" t="s">
        <v>14</v>
      </c>
      <c r="D21" s="33">
        <v>62</v>
      </c>
      <c r="E21" s="34"/>
      <c r="F21" s="10">
        <f t="shared" si="1"/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</row>
    <row r="22" spans="1:50" s="4" customFormat="1" ht="10.8" customHeight="1" x14ac:dyDescent="0.25">
      <c r="A22" s="11">
        <v>13</v>
      </c>
      <c r="B22" s="35" t="s">
        <v>54</v>
      </c>
      <c r="C22" s="30" t="s">
        <v>41</v>
      </c>
      <c r="D22" s="33">
        <v>9</v>
      </c>
      <c r="E22" s="34"/>
      <c r="F22" s="10">
        <f t="shared" ref="F22:F27" si="2">SUM(D22*E22)</f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</row>
    <row r="23" spans="1:50" s="4" customFormat="1" ht="10.8" customHeight="1" x14ac:dyDescent="0.25">
      <c r="A23" s="11">
        <v>14</v>
      </c>
      <c r="B23" s="35" t="s">
        <v>70</v>
      </c>
      <c r="C23" s="30" t="s">
        <v>41</v>
      </c>
      <c r="D23" s="33">
        <v>2</v>
      </c>
      <c r="E23" s="34"/>
      <c r="F23" s="10">
        <f t="shared" si="2"/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</row>
    <row r="24" spans="1:50" s="4" customFormat="1" ht="10.8" customHeight="1" x14ac:dyDescent="0.25">
      <c r="A24" s="11">
        <v>15</v>
      </c>
      <c r="B24" s="35" t="s">
        <v>78</v>
      </c>
      <c r="C24" s="30" t="s">
        <v>41</v>
      </c>
      <c r="D24" s="33">
        <v>1</v>
      </c>
      <c r="E24" s="34"/>
      <c r="F24" s="10">
        <f>SUM(D24*E24)</f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</row>
    <row r="25" spans="1:50" s="4" customFormat="1" ht="10.8" customHeight="1" x14ac:dyDescent="0.25">
      <c r="A25" s="11">
        <v>16</v>
      </c>
      <c r="B25" s="35" t="s">
        <v>71</v>
      </c>
      <c r="C25" s="30" t="s">
        <v>41</v>
      </c>
      <c r="D25" s="33">
        <v>5</v>
      </c>
      <c r="E25" s="34"/>
      <c r="F25" s="10">
        <f t="shared" si="2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</row>
    <row r="26" spans="1:50" s="4" customFormat="1" ht="10.8" customHeight="1" x14ac:dyDescent="0.25">
      <c r="A26" s="11">
        <v>17</v>
      </c>
      <c r="B26" s="35" t="s">
        <v>42</v>
      </c>
      <c r="C26" s="30" t="s">
        <v>55</v>
      </c>
      <c r="D26" s="33">
        <v>238</v>
      </c>
      <c r="E26" s="34"/>
      <c r="F26" s="10">
        <f t="shared" si="2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</row>
    <row r="27" spans="1:50" s="4" customFormat="1" ht="10.8" customHeight="1" x14ac:dyDescent="0.25">
      <c r="A27" s="11">
        <v>18</v>
      </c>
      <c r="B27" s="35" t="s">
        <v>43</v>
      </c>
      <c r="C27" s="30" t="s">
        <v>13</v>
      </c>
      <c r="D27" s="33">
        <v>6</v>
      </c>
      <c r="E27" s="34"/>
      <c r="F27" s="10">
        <f t="shared" si="2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</row>
    <row r="28" spans="1:50" s="4" customFormat="1" ht="10.8" customHeight="1" x14ac:dyDescent="0.25">
      <c r="A28" s="11">
        <v>19</v>
      </c>
      <c r="B28" s="35" t="s">
        <v>72</v>
      </c>
      <c r="C28" s="30" t="s">
        <v>14</v>
      </c>
      <c r="D28" s="33">
        <v>9</v>
      </c>
      <c r="E28" s="34"/>
      <c r="F28" s="10">
        <f t="shared" si="1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</row>
    <row r="29" spans="1:50" s="4" customFormat="1" ht="10.8" customHeight="1" x14ac:dyDescent="0.25">
      <c r="A29" s="11">
        <v>20</v>
      </c>
      <c r="B29" s="35" t="s">
        <v>73</v>
      </c>
      <c r="C29" s="30" t="s">
        <v>14</v>
      </c>
      <c r="D29" s="33">
        <v>28</v>
      </c>
      <c r="E29" s="34"/>
      <c r="F29" s="10">
        <f t="shared" ref="F29:F34" si="3">SUM(D29*E29)</f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</row>
    <row r="30" spans="1:50" s="4" customFormat="1" ht="10.8" customHeight="1" x14ac:dyDescent="0.25">
      <c r="A30" s="11">
        <v>21</v>
      </c>
      <c r="B30" s="35" t="s">
        <v>74</v>
      </c>
      <c r="C30" s="30" t="s">
        <v>14</v>
      </c>
      <c r="D30" s="33">
        <v>19</v>
      </c>
      <c r="E30" s="34"/>
      <c r="F30" s="10">
        <f t="shared" si="3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</row>
    <row r="31" spans="1:50" s="4" customFormat="1" ht="10.8" customHeight="1" x14ac:dyDescent="0.25">
      <c r="A31" s="11">
        <v>22</v>
      </c>
      <c r="B31" s="35" t="s">
        <v>75</v>
      </c>
      <c r="C31" s="30" t="s">
        <v>14</v>
      </c>
      <c r="D31" s="33">
        <v>39</v>
      </c>
      <c r="E31" s="34"/>
      <c r="F31" s="10">
        <f t="shared" si="3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</row>
    <row r="32" spans="1:50" s="4" customFormat="1" ht="10.8" customHeight="1" x14ac:dyDescent="0.25">
      <c r="A32" s="11">
        <v>23</v>
      </c>
      <c r="B32" s="35" t="s">
        <v>76</v>
      </c>
      <c r="C32" s="30" t="s">
        <v>14</v>
      </c>
      <c r="D32" s="33">
        <v>8</v>
      </c>
      <c r="E32" s="34"/>
      <c r="F32" s="10">
        <f t="shared" si="3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</row>
    <row r="33" spans="1:50" s="4" customFormat="1" ht="10.8" customHeight="1" x14ac:dyDescent="0.25">
      <c r="A33" s="11">
        <v>24</v>
      </c>
      <c r="B33" s="35" t="s">
        <v>44</v>
      </c>
      <c r="C33" s="30" t="s">
        <v>55</v>
      </c>
      <c r="D33" s="33">
        <v>15</v>
      </c>
      <c r="E33" s="34"/>
      <c r="F33" s="10">
        <f t="shared" si="3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</row>
    <row r="34" spans="1:50" s="4" customFormat="1" ht="10.8" customHeight="1" x14ac:dyDescent="0.25">
      <c r="A34" s="11">
        <v>25</v>
      </c>
      <c r="B34" s="35" t="s">
        <v>77</v>
      </c>
      <c r="C34" s="30" t="s">
        <v>14</v>
      </c>
      <c r="D34" s="33">
        <v>13</v>
      </c>
      <c r="E34" s="34"/>
      <c r="F34" s="10">
        <f t="shared" si="3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</row>
    <row r="35" spans="1:50" s="4" customFormat="1" ht="12.6" customHeight="1" x14ac:dyDescent="0.25">
      <c r="A35" s="86" t="s">
        <v>61</v>
      </c>
      <c r="B35" s="87"/>
      <c r="C35" s="87"/>
      <c r="D35" s="87"/>
      <c r="E35" s="87"/>
      <c r="F35" s="88"/>
      <c r="G35" s="1"/>
      <c r="H35" s="1"/>
      <c r="I35" s="1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</row>
    <row r="36" spans="1:50" s="4" customFormat="1" ht="21.6" customHeight="1" x14ac:dyDescent="0.25">
      <c r="A36" s="11">
        <v>26</v>
      </c>
      <c r="B36" s="56" t="s">
        <v>45</v>
      </c>
      <c r="C36" s="17" t="s">
        <v>14</v>
      </c>
      <c r="D36" s="39">
        <v>3989</v>
      </c>
      <c r="E36" s="34"/>
      <c r="F36" s="10">
        <f t="shared" ref="F36:F72" si="4">SUM(D36*E36)</f>
        <v>0</v>
      </c>
      <c r="G36" s="1"/>
      <c r="H36" s="1"/>
      <c r="I36" s="1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</row>
    <row r="37" spans="1:50" s="4" customFormat="1" ht="10.8" customHeight="1" x14ac:dyDescent="0.25">
      <c r="A37" s="11">
        <v>27</v>
      </c>
      <c r="B37" s="56" t="s">
        <v>46</v>
      </c>
      <c r="C37" s="17" t="s">
        <v>13</v>
      </c>
      <c r="D37" s="39">
        <v>38</v>
      </c>
      <c r="E37" s="34"/>
      <c r="F37" s="10">
        <f t="shared" si="4"/>
        <v>0</v>
      </c>
      <c r="G37" s="1"/>
      <c r="H37" s="1"/>
      <c r="I37" s="1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</row>
    <row r="38" spans="1:50" s="4" customFormat="1" ht="10.8" customHeight="1" x14ac:dyDescent="0.25">
      <c r="A38" s="11">
        <v>28</v>
      </c>
      <c r="B38" s="43" t="s">
        <v>80</v>
      </c>
      <c r="C38" s="17" t="s">
        <v>47</v>
      </c>
      <c r="D38" s="39">
        <v>35901</v>
      </c>
      <c r="E38" s="34"/>
      <c r="F38" s="10">
        <f t="shared" si="4"/>
        <v>0</v>
      </c>
      <c r="G38" s="1"/>
      <c r="H38" s="1"/>
      <c r="I38" s="1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</row>
    <row r="39" spans="1:50" s="4" customFormat="1" ht="10.8" customHeight="1" x14ac:dyDescent="0.25">
      <c r="A39" s="11">
        <v>29</v>
      </c>
      <c r="B39" s="43" t="s">
        <v>81</v>
      </c>
      <c r="C39" s="17" t="s">
        <v>37</v>
      </c>
      <c r="D39" s="39">
        <v>2197</v>
      </c>
      <c r="E39" s="34"/>
      <c r="F39" s="10">
        <f t="shared" si="4"/>
        <v>0</v>
      </c>
      <c r="G39" s="1"/>
      <c r="H39" s="1"/>
      <c r="I39" s="1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</row>
    <row r="40" spans="1:50" s="4" customFormat="1" ht="21.6" customHeight="1" x14ac:dyDescent="0.25">
      <c r="A40" s="11">
        <v>30</v>
      </c>
      <c r="B40" s="18" t="s">
        <v>79</v>
      </c>
      <c r="C40" s="17" t="s">
        <v>47</v>
      </c>
      <c r="D40" s="39">
        <v>25232</v>
      </c>
      <c r="E40" s="34"/>
      <c r="F40" s="10">
        <f t="shared" si="4"/>
        <v>0</v>
      </c>
      <c r="G40" s="1"/>
      <c r="H40" s="1"/>
      <c r="I40" s="1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</row>
    <row r="41" spans="1:50" s="4" customFormat="1" ht="21.6" customHeight="1" x14ac:dyDescent="0.25">
      <c r="A41" s="11">
        <v>31</v>
      </c>
      <c r="B41" s="19" t="s">
        <v>82</v>
      </c>
      <c r="C41" s="17" t="s">
        <v>37</v>
      </c>
      <c r="D41" s="39">
        <v>4839</v>
      </c>
      <c r="E41" s="34"/>
      <c r="F41" s="10">
        <f t="shared" si="4"/>
        <v>0</v>
      </c>
      <c r="G41" s="1"/>
      <c r="H41" s="1"/>
      <c r="I41" s="1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</row>
    <row r="42" spans="1:50" s="4" customFormat="1" ht="21.6" customHeight="1" x14ac:dyDescent="0.25">
      <c r="A42" s="11">
        <v>32</v>
      </c>
      <c r="B42" s="20" t="s">
        <v>83</v>
      </c>
      <c r="C42" s="17" t="s">
        <v>37</v>
      </c>
      <c r="D42" s="39">
        <v>2335</v>
      </c>
      <c r="E42" s="34"/>
      <c r="F42" s="10">
        <f t="shared" si="4"/>
        <v>0</v>
      </c>
      <c r="G42" s="1"/>
      <c r="H42" s="1"/>
      <c r="I42" s="1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</row>
    <row r="43" spans="1:50" s="4" customFormat="1" ht="21.6" customHeight="1" x14ac:dyDescent="0.25">
      <c r="A43" s="11">
        <v>33</v>
      </c>
      <c r="B43" s="44" t="s">
        <v>100</v>
      </c>
      <c r="C43" s="17" t="s">
        <v>13</v>
      </c>
      <c r="D43" s="39">
        <v>33</v>
      </c>
      <c r="E43" s="34"/>
      <c r="F43" s="10">
        <f t="shared" si="4"/>
        <v>0</v>
      </c>
      <c r="G43" s="1"/>
      <c r="H43" s="1"/>
      <c r="I43" s="1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</row>
    <row r="44" spans="1:50" s="4" customFormat="1" ht="21.6" customHeight="1" x14ac:dyDescent="0.25">
      <c r="A44" s="11">
        <v>34</v>
      </c>
      <c r="B44" s="22" t="s">
        <v>84</v>
      </c>
      <c r="C44" s="17" t="s">
        <v>37</v>
      </c>
      <c r="D44" s="39">
        <v>825</v>
      </c>
      <c r="E44" s="34"/>
      <c r="F44" s="10">
        <f>SUM(D44*E44)</f>
        <v>0</v>
      </c>
      <c r="G44" s="1"/>
      <c r="H44" s="1"/>
      <c r="I44" s="1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</row>
    <row r="45" spans="1:50" s="4" customFormat="1" ht="21.6" customHeight="1" x14ac:dyDescent="0.25">
      <c r="A45" s="11">
        <v>35</v>
      </c>
      <c r="B45" s="22" t="s">
        <v>85</v>
      </c>
      <c r="C45" s="17" t="s">
        <v>47</v>
      </c>
      <c r="D45" s="39">
        <v>3531</v>
      </c>
      <c r="E45" s="34"/>
      <c r="F45" s="10">
        <f t="shared" si="4"/>
        <v>0</v>
      </c>
      <c r="G45" s="1"/>
      <c r="H45" s="1"/>
      <c r="I45" s="1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</row>
    <row r="46" spans="1:50" s="4" customFormat="1" ht="21.6" customHeight="1" x14ac:dyDescent="0.25">
      <c r="A46" s="11">
        <v>36</v>
      </c>
      <c r="B46" s="22" t="s">
        <v>48</v>
      </c>
      <c r="C46" s="17" t="s">
        <v>37</v>
      </c>
      <c r="D46" s="39">
        <v>1056</v>
      </c>
      <c r="E46" s="34"/>
      <c r="F46" s="10">
        <f t="shared" si="4"/>
        <v>0</v>
      </c>
      <c r="G46" s="1"/>
      <c r="H46" s="1"/>
      <c r="I46" s="1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</row>
    <row r="47" spans="1:50" s="4" customFormat="1" ht="21.6" customHeight="1" x14ac:dyDescent="0.25">
      <c r="A47" s="11">
        <v>37</v>
      </c>
      <c r="B47" s="44" t="s">
        <v>101</v>
      </c>
      <c r="C47" s="17" t="s">
        <v>13</v>
      </c>
      <c r="D47" s="39">
        <v>3</v>
      </c>
      <c r="E47" s="34"/>
      <c r="F47" s="10">
        <f t="shared" si="4"/>
        <v>0</v>
      </c>
      <c r="G47" s="1"/>
      <c r="H47" s="1"/>
      <c r="I47" s="1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</row>
    <row r="48" spans="1:50" s="4" customFormat="1" ht="21.6" customHeight="1" x14ac:dyDescent="0.25">
      <c r="A48" s="11">
        <v>38</v>
      </c>
      <c r="B48" s="22" t="s">
        <v>84</v>
      </c>
      <c r="C48" s="17" t="s">
        <v>37</v>
      </c>
      <c r="D48" s="39">
        <v>105</v>
      </c>
      <c r="E48" s="34"/>
      <c r="F48" s="10">
        <f t="shared" si="4"/>
        <v>0</v>
      </c>
      <c r="G48" s="1"/>
      <c r="H48" s="1"/>
      <c r="I48" s="1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</row>
    <row r="49" spans="1:50" s="4" customFormat="1" ht="21.6" customHeight="1" x14ac:dyDescent="0.25">
      <c r="A49" s="11">
        <v>39</v>
      </c>
      <c r="B49" s="22" t="s">
        <v>85</v>
      </c>
      <c r="C49" s="17" t="s">
        <v>47</v>
      </c>
      <c r="D49" s="39">
        <v>600</v>
      </c>
      <c r="E49" s="34"/>
      <c r="F49" s="10">
        <f t="shared" si="4"/>
        <v>0</v>
      </c>
      <c r="G49" s="1"/>
      <c r="H49" s="1"/>
      <c r="I49" s="1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</row>
    <row r="50" spans="1:50" s="4" customFormat="1" ht="21.6" customHeight="1" x14ac:dyDescent="0.25">
      <c r="A50" s="11">
        <v>40</v>
      </c>
      <c r="B50" s="22" t="s">
        <v>48</v>
      </c>
      <c r="C50" s="17" t="s">
        <v>37</v>
      </c>
      <c r="D50" s="42">
        <v>141</v>
      </c>
      <c r="E50" s="34"/>
      <c r="F50" s="10">
        <f t="shared" si="4"/>
        <v>0</v>
      </c>
      <c r="G50" s="1"/>
      <c r="H50" s="1"/>
      <c r="I50" s="1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</row>
    <row r="51" spans="1:50" s="4" customFormat="1" ht="21.6" customHeight="1" x14ac:dyDescent="0.25">
      <c r="A51" s="11">
        <v>41</v>
      </c>
      <c r="B51" s="44" t="s">
        <v>86</v>
      </c>
      <c r="C51" s="17" t="s">
        <v>13</v>
      </c>
      <c r="D51" s="42">
        <v>2</v>
      </c>
      <c r="E51" s="34"/>
      <c r="F51" s="10">
        <f t="shared" si="4"/>
        <v>0</v>
      </c>
      <c r="G51" s="1"/>
      <c r="H51" s="1"/>
      <c r="I51" s="1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</row>
    <row r="52" spans="1:50" s="4" customFormat="1" ht="10.8" customHeight="1" x14ac:dyDescent="0.25">
      <c r="A52" s="11">
        <v>42</v>
      </c>
      <c r="B52" s="57" t="s">
        <v>87</v>
      </c>
      <c r="C52" s="17" t="s">
        <v>13</v>
      </c>
      <c r="D52" s="42">
        <v>1</v>
      </c>
      <c r="E52" s="34"/>
      <c r="F52" s="10">
        <f t="shared" si="4"/>
        <v>0</v>
      </c>
      <c r="G52" s="1"/>
      <c r="H52" s="1"/>
      <c r="I52" s="1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</row>
    <row r="53" spans="1:50" s="4" customFormat="1" ht="10.8" customHeight="1" x14ac:dyDescent="0.25">
      <c r="A53" s="11">
        <v>43</v>
      </c>
      <c r="B53" s="57" t="s">
        <v>88</v>
      </c>
      <c r="C53" s="17" t="s">
        <v>13</v>
      </c>
      <c r="D53" s="42">
        <v>1</v>
      </c>
      <c r="E53" s="34"/>
      <c r="F53" s="10">
        <f t="shared" si="4"/>
        <v>0</v>
      </c>
      <c r="G53" s="1"/>
      <c r="H53" s="1"/>
      <c r="I53" s="1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</row>
    <row r="54" spans="1:50" s="4" customFormat="1" ht="21.6" customHeight="1" x14ac:dyDescent="0.25">
      <c r="A54" s="11">
        <v>44</v>
      </c>
      <c r="B54" s="57" t="s">
        <v>89</v>
      </c>
      <c r="C54" s="17" t="s">
        <v>37</v>
      </c>
      <c r="D54" s="42">
        <v>552</v>
      </c>
      <c r="E54" s="34"/>
      <c r="F54" s="10">
        <f t="shared" si="4"/>
        <v>0</v>
      </c>
      <c r="G54" s="1"/>
      <c r="H54" s="1"/>
      <c r="I54" s="1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</row>
    <row r="55" spans="1:50" s="4" customFormat="1" ht="10.8" customHeight="1" x14ac:dyDescent="0.25">
      <c r="A55" s="11">
        <v>45</v>
      </c>
      <c r="B55" s="57" t="s">
        <v>90</v>
      </c>
      <c r="C55" s="17" t="s">
        <v>14</v>
      </c>
      <c r="D55" s="42">
        <v>71</v>
      </c>
      <c r="E55" s="34"/>
      <c r="F55" s="10">
        <f t="shared" si="4"/>
        <v>0</v>
      </c>
      <c r="G55" s="1"/>
      <c r="H55" s="1"/>
      <c r="I55" s="1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</row>
    <row r="56" spans="1:50" s="4" customFormat="1" ht="21.6" customHeight="1" x14ac:dyDescent="0.25">
      <c r="A56" s="11">
        <v>46</v>
      </c>
      <c r="B56" s="22" t="s">
        <v>35</v>
      </c>
      <c r="C56" s="17" t="s">
        <v>37</v>
      </c>
      <c r="D56" s="42">
        <v>180</v>
      </c>
      <c r="E56" s="34"/>
      <c r="F56" s="10">
        <f t="shared" si="4"/>
        <v>0</v>
      </c>
      <c r="G56" s="1"/>
      <c r="H56" s="1"/>
      <c r="I56" s="1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</row>
    <row r="57" spans="1:50" s="4" customFormat="1" ht="21.6" customHeight="1" x14ac:dyDescent="0.25">
      <c r="A57" s="11">
        <v>47</v>
      </c>
      <c r="B57" s="57" t="s">
        <v>91</v>
      </c>
      <c r="C57" s="17" t="s">
        <v>47</v>
      </c>
      <c r="D57" s="42">
        <v>166</v>
      </c>
      <c r="E57" s="34"/>
      <c r="F57" s="10">
        <f t="shared" si="4"/>
        <v>0</v>
      </c>
      <c r="G57" s="1"/>
      <c r="H57" s="1"/>
      <c r="I57" s="1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</row>
    <row r="58" spans="1:50" s="4" customFormat="1" ht="21.6" customHeight="1" x14ac:dyDescent="0.25">
      <c r="A58" s="11">
        <v>48</v>
      </c>
      <c r="B58" s="57" t="s">
        <v>33</v>
      </c>
      <c r="C58" s="17" t="s">
        <v>47</v>
      </c>
      <c r="D58" s="42">
        <v>388</v>
      </c>
      <c r="E58" s="34"/>
      <c r="F58" s="10">
        <f t="shared" si="4"/>
        <v>0</v>
      </c>
      <c r="G58" s="1"/>
      <c r="H58" s="1"/>
      <c r="I58" s="1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</row>
    <row r="59" spans="1:50" s="4" customFormat="1" ht="10.8" customHeight="1" x14ac:dyDescent="0.25">
      <c r="A59" s="11">
        <v>49</v>
      </c>
      <c r="B59" s="57" t="s">
        <v>92</v>
      </c>
      <c r="C59" s="17" t="s">
        <v>47</v>
      </c>
      <c r="D59" s="42">
        <v>615</v>
      </c>
      <c r="E59" s="34"/>
      <c r="F59" s="10">
        <f t="shared" ref="F59:F69" si="5">SUM(D59*E59)</f>
        <v>0</v>
      </c>
      <c r="G59" s="1"/>
      <c r="H59" s="1"/>
      <c r="I59" s="1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</row>
    <row r="60" spans="1:50" s="4" customFormat="1" ht="21.6" customHeight="1" x14ac:dyDescent="0.25">
      <c r="A60" s="11">
        <v>50</v>
      </c>
      <c r="B60" s="57" t="s">
        <v>93</v>
      </c>
      <c r="C60" s="17" t="s">
        <v>47</v>
      </c>
      <c r="D60" s="42">
        <v>44</v>
      </c>
      <c r="E60" s="34"/>
      <c r="F60" s="10">
        <f t="shared" si="5"/>
        <v>0</v>
      </c>
      <c r="G60" s="1"/>
      <c r="H60" s="1"/>
      <c r="I60" s="1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</row>
    <row r="61" spans="1:50" s="4" customFormat="1" ht="21.6" customHeight="1" x14ac:dyDescent="0.25">
      <c r="A61" s="11">
        <v>51</v>
      </c>
      <c r="B61" s="22" t="s">
        <v>85</v>
      </c>
      <c r="C61" s="17" t="s">
        <v>47</v>
      </c>
      <c r="D61" s="42">
        <v>570</v>
      </c>
      <c r="E61" s="34"/>
      <c r="F61" s="10">
        <f t="shared" si="5"/>
        <v>0</v>
      </c>
      <c r="G61" s="1"/>
      <c r="H61" s="1"/>
      <c r="I61" s="1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</row>
    <row r="62" spans="1:50" s="4" customFormat="1" ht="10.8" customHeight="1" x14ac:dyDescent="0.25">
      <c r="A62" s="11">
        <v>52</v>
      </c>
      <c r="B62" s="57" t="s">
        <v>94</v>
      </c>
      <c r="C62" s="17" t="s">
        <v>47</v>
      </c>
      <c r="D62" s="42">
        <v>9</v>
      </c>
      <c r="E62" s="34"/>
      <c r="F62" s="10">
        <f t="shared" si="5"/>
        <v>0</v>
      </c>
      <c r="G62" s="1"/>
      <c r="H62" s="1"/>
      <c r="I62" s="1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</row>
    <row r="63" spans="1:50" s="4" customFormat="1" ht="21.6" customHeight="1" x14ac:dyDescent="0.25">
      <c r="A63" s="11">
        <v>53</v>
      </c>
      <c r="B63" s="28" t="s">
        <v>56</v>
      </c>
      <c r="C63" s="17" t="s">
        <v>47</v>
      </c>
      <c r="D63" s="42">
        <v>154</v>
      </c>
      <c r="E63" s="34"/>
      <c r="F63" s="10">
        <f t="shared" si="5"/>
        <v>0</v>
      </c>
      <c r="G63" s="1"/>
      <c r="H63" s="1"/>
      <c r="I63" s="1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</row>
    <row r="64" spans="1:50" s="4" customFormat="1" ht="21.6" customHeight="1" x14ac:dyDescent="0.25">
      <c r="A64" s="11">
        <v>54</v>
      </c>
      <c r="B64" s="21" t="s">
        <v>95</v>
      </c>
      <c r="C64" s="17" t="s">
        <v>47</v>
      </c>
      <c r="D64" s="42">
        <v>349</v>
      </c>
      <c r="E64" s="34"/>
      <c r="F64" s="10">
        <f t="shared" si="5"/>
        <v>0</v>
      </c>
      <c r="G64" s="1"/>
      <c r="H64" s="1"/>
      <c r="I64" s="1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</row>
    <row r="65" spans="1:198" s="4" customFormat="1" ht="10.8" customHeight="1" x14ac:dyDescent="0.25">
      <c r="A65" s="11">
        <v>55</v>
      </c>
      <c r="B65" s="57" t="s">
        <v>98</v>
      </c>
      <c r="C65" s="17" t="s">
        <v>14</v>
      </c>
      <c r="D65" s="42">
        <v>25</v>
      </c>
      <c r="E65" s="34"/>
      <c r="F65" s="10">
        <f t="shared" si="5"/>
        <v>0</v>
      </c>
      <c r="G65" s="1"/>
      <c r="H65" s="1"/>
      <c r="I65" s="1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</row>
    <row r="66" spans="1:198" s="4" customFormat="1" ht="10.8" customHeight="1" x14ac:dyDescent="0.25">
      <c r="A66" s="11">
        <v>56</v>
      </c>
      <c r="B66" s="57" t="s">
        <v>99</v>
      </c>
      <c r="C66" s="17" t="s">
        <v>14</v>
      </c>
      <c r="D66" s="42">
        <v>25</v>
      </c>
      <c r="E66" s="34"/>
      <c r="F66" s="10">
        <f t="shared" si="5"/>
        <v>0</v>
      </c>
      <c r="G66" s="1"/>
      <c r="H66" s="1"/>
      <c r="I66" s="1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</row>
    <row r="67" spans="1:198" s="4" customFormat="1" ht="10.8" customHeight="1" x14ac:dyDescent="0.25">
      <c r="A67" s="11">
        <v>57</v>
      </c>
      <c r="B67" s="28" t="s">
        <v>96</v>
      </c>
      <c r="C67" s="17" t="s">
        <v>47</v>
      </c>
      <c r="D67" s="42">
        <v>137</v>
      </c>
      <c r="E67" s="34"/>
      <c r="F67" s="10">
        <f t="shared" si="5"/>
        <v>0</v>
      </c>
      <c r="G67" s="1"/>
      <c r="H67" s="1"/>
      <c r="I67" s="1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</row>
    <row r="68" spans="1:198" s="4" customFormat="1" ht="21.6" customHeight="1" x14ac:dyDescent="0.25">
      <c r="A68" s="11">
        <v>58</v>
      </c>
      <c r="B68" s="28" t="s">
        <v>57</v>
      </c>
      <c r="C68" s="17" t="s">
        <v>47</v>
      </c>
      <c r="D68" s="42">
        <v>51</v>
      </c>
      <c r="E68" s="34"/>
      <c r="F68" s="10">
        <f t="shared" si="5"/>
        <v>0</v>
      </c>
      <c r="G68" s="1"/>
      <c r="H68" s="1"/>
      <c r="I68" s="1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</row>
    <row r="69" spans="1:198" s="4" customFormat="1" ht="10.8" customHeight="1" x14ac:dyDescent="0.25">
      <c r="A69" s="11">
        <v>59</v>
      </c>
      <c r="B69" s="57" t="s">
        <v>97</v>
      </c>
      <c r="C69" s="17" t="s">
        <v>47</v>
      </c>
      <c r="D69" s="42">
        <v>415</v>
      </c>
      <c r="E69" s="34"/>
      <c r="F69" s="10">
        <f t="shared" si="5"/>
        <v>0</v>
      </c>
      <c r="G69" s="1"/>
      <c r="H69" s="1"/>
      <c r="I69" s="1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</row>
    <row r="70" spans="1:198" s="4" customFormat="1" ht="10.8" customHeight="1" x14ac:dyDescent="0.25">
      <c r="A70" s="11">
        <v>60</v>
      </c>
      <c r="B70" s="23" t="s">
        <v>49</v>
      </c>
      <c r="C70" s="24" t="s">
        <v>34</v>
      </c>
      <c r="D70" s="42">
        <v>2</v>
      </c>
      <c r="E70" s="34"/>
      <c r="F70" s="10">
        <f t="shared" si="4"/>
        <v>0</v>
      </c>
      <c r="G70" s="1"/>
      <c r="H70" s="1"/>
      <c r="I70" s="1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</row>
    <row r="71" spans="1:198" s="4" customFormat="1" ht="10.8" customHeight="1" x14ac:dyDescent="0.25">
      <c r="A71" s="11">
        <v>61</v>
      </c>
      <c r="B71" s="23" t="s">
        <v>31</v>
      </c>
      <c r="C71" s="25" t="s">
        <v>34</v>
      </c>
      <c r="D71" s="42">
        <v>2</v>
      </c>
      <c r="E71" s="34"/>
      <c r="F71" s="10">
        <f t="shared" si="4"/>
        <v>0</v>
      </c>
      <c r="G71" s="1"/>
      <c r="H71" s="1"/>
      <c r="I71" s="1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</row>
    <row r="72" spans="1:198" s="4" customFormat="1" ht="21.6" customHeight="1" x14ac:dyDescent="0.25">
      <c r="A72" s="11">
        <v>62</v>
      </c>
      <c r="B72" s="23" t="s">
        <v>36</v>
      </c>
      <c r="C72" s="25" t="s">
        <v>34</v>
      </c>
      <c r="D72" s="42">
        <v>2</v>
      </c>
      <c r="E72" s="34"/>
      <c r="F72" s="10">
        <f t="shared" si="4"/>
        <v>0</v>
      </c>
      <c r="G72" s="1"/>
      <c r="H72" s="1"/>
      <c r="I72" s="1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</row>
    <row r="73" spans="1:198" s="4" customFormat="1" ht="12.6" customHeight="1" x14ac:dyDescent="0.25">
      <c r="A73" s="86" t="s">
        <v>20</v>
      </c>
      <c r="B73" s="87"/>
      <c r="C73" s="87"/>
      <c r="D73" s="87"/>
      <c r="E73" s="87"/>
      <c r="F73" s="88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</row>
    <row r="74" spans="1:198" s="4" customFormat="1" ht="10.8" customHeight="1" x14ac:dyDescent="0.25">
      <c r="A74" s="11">
        <v>63</v>
      </c>
      <c r="B74" s="16" t="s">
        <v>21</v>
      </c>
      <c r="C74" s="45" t="s">
        <v>13</v>
      </c>
      <c r="D74" s="46">
        <v>7</v>
      </c>
      <c r="E74" s="47"/>
      <c r="F74" s="10">
        <f t="shared" ref="F74:F76" si="6">SUM(D74*E74)</f>
        <v>0</v>
      </c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</row>
    <row r="75" spans="1:198" s="4" customFormat="1" ht="21.6" customHeight="1" x14ac:dyDescent="0.25">
      <c r="A75" s="11">
        <v>64</v>
      </c>
      <c r="B75" s="16" t="s">
        <v>60</v>
      </c>
      <c r="C75" s="45" t="s">
        <v>13</v>
      </c>
      <c r="D75" s="46">
        <v>1</v>
      </c>
      <c r="E75" s="47"/>
      <c r="F75" s="10">
        <f t="shared" si="6"/>
        <v>0</v>
      </c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</row>
    <row r="76" spans="1:198" s="4" customFormat="1" ht="32.4" customHeight="1" x14ac:dyDescent="0.25">
      <c r="A76" s="11">
        <v>65</v>
      </c>
      <c r="B76" s="16" t="s">
        <v>52</v>
      </c>
      <c r="C76" s="45" t="s">
        <v>22</v>
      </c>
      <c r="D76" s="46">
        <v>1</v>
      </c>
      <c r="E76" s="47"/>
      <c r="F76" s="10">
        <f t="shared" si="6"/>
        <v>0</v>
      </c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</row>
    <row r="77" spans="1:198" s="15" customFormat="1" ht="10.8" customHeight="1" x14ac:dyDescent="0.25">
      <c r="A77" s="11">
        <v>66</v>
      </c>
      <c r="B77" s="41" t="s">
        <v>29</v>
      </c>
      <c r="C77" s="30" t="s">
        <v>22</v>
      </c>
      <c r="D77" s="48">
        <v>2</v>
      </c>
      <c r="E77" s="49"/>
      <c r="F77" s="10">
        <f t="shared" ref="F77:F78" si="7">SUM(D77*E77)</f>
        <v>0</v>
      </c>
      <c r="G77" s="14"/>
      <c r="H77" s="14"/>
      <c r="I77" s="14"/>
      <c r="J77" s="14"/>
    </row>
    <row r="78" spans="1:198" s="15" customFormat="1" ht="10.8" customHeight="1" thickBot="1" x14ac:dyDescent="0.3">
      <c r="A78" s="50">
        <v>67</v>
      </c>
      <c r="B78" s="51" t="s">
        <v>30</v>
      </c>
      <c r="C78" s="52" t="s">
        <v>23</v>
      </c>
      <c r="D78" s="53">
        <v>2.12</v>
      </c>
      <c r="E78" s="54"/>
      <c r="F78" s="55">
        <f t="shared" si="7"/>
        <v>0</v>
      </c>
      <c r="G78" s="14"/>
      <c r="H78" s="14"/>
      <c r="I78" s="14"/>
      <c r="J78" s="14"/>
    </row>
    <row r="79" spans="1:198" ht="15" customHeight="1" x14ac:dyDescent="0.25">
      <c r="A79" s="8"/>
      <c r="C79" s="62" t="s">
        <v>2</v>
      </c>
      <c r="D79" s="63"/>
      <c r="E79" s="66">
        <f>SUM(F9:F78)</f>
        <v>0</v>
      </c>
      <c r="F79" s="67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</row>
    <row r="80" spans="1:198" ht="15" customHeight="1" x14ac:dyDescent="0.25">
      <c r="A80" s="8"/>
      <c r="C80" s="58" t="s">
        <v>8</v>
      </c>
      <c r="D80" s="59"/>
      <c r="E80" s="60">
        <f>E79*0.2</f>
        <v>0</v>
      </c>
      <c r="F80" s="61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</row>
    <row r="81" spans="1:198" ht="15" customHeight="1" thickBot="1" x14ac:dyDescent="0.3">
      <c r="A81" s="12"/>
      <c r="C81" s="62" t="s">
        <v>0</v>
      </c>
      <c r="D81" s="63"/>
      <c r="E81" s="64">
        <f>E79+E80</f>
        <v>0</v>
      </c>
      <c r="F81" s="65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</row>
    <row r="82" spans="1:198" s="13" customFormat="1" ht="12.75" customHeight="1" x14ac:dyDescent="0.25">
      <c r="A82" s="82" t="s">
        <v>9</v>
      </c>
      <c r="B82" s="82"/>
      <c r="C82" s="82"/>
      <c r="D82" s="82"/>
      <c r="E82" s="82"/>
      <c r="F82" s="82"/>
    </row>
    <row r="83" spans="1:198" s="13" customFormat="1" ht="12.75" customHeight="1" x14ac:dyDescent="0.25">
      <c r="A83" s="82" t="s">
        <v>10</v>
      </c>
      <c r="B83" s="82"/>
      <c r="C83" s="82"/>
      <c r="D83" s="82"/>
      <c r="E83" s="82"/>
      <c r="F83" s="82"/>
    </row>
    <row r="84" spans="1:198" s="13" customFormat="1" ht="12.75" customHeight="1" x14ac:dyDescent="0.25">
      <c r="A84" s="82" t="s">
        <v>11</v>
      </c>
      <c r="B84" s="82"/>
      <c r="C84" s="82"/>
      <c r="D84" s="82"/>
      <c r="E84" s="82"/>
      <c r="F84" s="82"/>
    </row>
    <row r="85" spans="1:198" s="13" customFormat="1" ht="12.75" customHeight="1" x14ac:dyDescent="0.25">
      <c r="A85" s="3"/>
      <c r="B85" s="82" t="s">
        <v>12</v>
      </c>
      <c r="C85" s="82"/>
      <c r="D85" s="82"/>
      <c r="E85" s="82"/>
      <c r="F85" s="82"/>
    </row>
    <row r="86" spans="1:198" s="13" customFormat="1" ht="12.75" customHeight="1" x14ac:dyDescent="0.25">
      <c r="A86" s="82" t="s">
        <v>26</v>
      </c>
      <c r="B86" s="82"/>
      <c r="C86" s="82"/>
      <c r="D86" s="82"/>
      <c r="E86" s="82"/>
      <c r="F86" s="82"/>
    </row>
    <row r="87" spans="1:198" s="13" customFormat="1" ht="12.75" customHeight="1" x14ac:dyDescent="0.25">
      <c r="A87" s="82" t="s">
        <v>18</v>
      </c>
      <c r="B87" s="82"/>
      <c r="C87" s="82"/>
      <c r="D87" s="82"/>
      <c r="E87" s="82"/>
      <c r="F87" s="82"/>
    </row>
    <row r="88" spans="1:198" s="13" customFormat="1" ht="12.75" customHeight="1" x14ac:dyDescent="0.25">
      <c r="A88" s="82" t="s">
        <v>17</v>
      </c>
      <c r="B88" s="82"/>
      <c r="C88" s="82"/>
      <c r="D88" s="82"/>
      <c r="E88" s="82"/>
      <c r="F88" s="82"/>
    </row>
    <row r="89" spans="1:198" s="13" customFormat="1" ht="12.75" customHeight="1" x14ac:dyDescent="0.25">
      <c r="A89" s="3"/>
      <c r="B89" s="82" t="s">
        <v>16</v>
      </c>
      <c r="C89" s="82"/>
      <c r="D89" s="82"/>
      <c r="E89" s="82"/>
      <c r="F89" s="8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</row>
    <row r="90" spans="1:198" s="13" customFormat="1" ht="12.75" customHeight="1" x14ac:dyDescent="0.25">
      <c r="A90" s="82" t="s">
        <v>27</v>
      </c>
      <c r="B90" s="82"/>
      <c r="C90" s="82"/>
      <c r="D90" s="82"/>
      <c r="E90" s="82"/>
      <c r="F90" s="8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</row>
    <row r="91" spans="1:198" s="13" customFormat="1" ht="12.75" customHeight="1" x14ac:dyDescent="0.25">
      <c r="A91" s="3"/>
      <c r="B91" s="82" t="s">
        <v>28</v>
      </c>
      <c r="C91" s="82"/>
      <c r="D91" s="82"/>
      <c r="E91" s="82"/>
      <c r="F91" s="8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</row>
    <row r="92" spans="1:198" s="13" customFormat="1" x14ac:dyDescent="0.25">
      <c r="A92" s="82" t="s">
        <v>19</v>
      </c>
      <c r="B92" s="82"/>
      <c r="C92" s="82"/>
      <c r="D92" s="82"/>
      <c r="E92" s="82"/>
      <c r="F92" s="82"/>
    </row>
    <row r="93" spans="1:198" s="13" customFormat="1" x14ac:dyDescent="0.25">
      <c r="A93" s="3"/>
      <c r="B93" s="82" t="s">
        <v>24</v>
      </c>
      <c r="C93" s="82"/>
      <c r="D93" s="82"/>
      <c r="E93" s="82"/>
      <c r="F93" s="8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</row>
    <row r="94" spans="1:198" s="13" customFormat="1" x14ac:dyDescent="0.25">
      <c r="A94" s="3"/>
      <c r="B94" s="82" t="s">
        <v>25</v>
      </c>
      <c r="C94" s="82"/>
      <c r="D94" s="82"/>
      <c r="E94" s="82"/>
      <c r="F94" s="82"/>
    </row>
  </sheetData>
  <mergeCells count="30">
    <mergeCell ref="A8:F8"/>
    <mergeCell ref="A17:F17"/>
    <mergeCell ref="A73:F73"/>
    <mergeCell ref="A35:F35"/>
    <mergeCell ref="A84:F84"/>
    <mergeCell ref="A83:F83"/>
    <mergeCell ref="A82:F82"/>
    <mergeCell ref="B89:F89"/>
    <mergeCell ref="A88:F88"/>
    <mergeCell ref="A87:F87"/>
    <mergeCell ref="A86:F86"/>
    <mergeCell ref="B85:F85"/>
    <mergeCell ref="B94:F94"/>
    <mergeCell ref="B93:F93"/>
    <mergeCell ref="A92:F92"/>
    <mergeCell ref="B91:F91"/>
    <mergeCell ref="A90:F90"/>
    <mergeCell ref="A1:F1"/>
    <mergeCell ref="A5:A7"/>
    <mergeCell ref="B5:B7"/>
    <mergeCell ref="C5:C7"/>
    <mergeCell ref="D5:D6"/>
    <mergeCell ref="E5:E7"/>
    <mergeCell ref="F5:F7"/>
    <mergeCell ref="C80:D80"/>
    <mergeCell ref="E80:F80"/>
    <mergeCell ref="C81:D81"/>
    <mergeCell ref="E81:F81"/>
    <mergeCell ref="C79:D79"/>
    <mergeCell ref="E79:F79"/>
  </mergeCells>
  <phoneticPr fontId="2" type="noConversion"/>
  <conditionalFormatting sqref="A73:A77">
    <cfRule type="cellIs" dxfId="3" priority="160" stopIfTrue="1" operator="equal">
      <formula>0</formula>
    </cfRule>
  </conditionalFormatting>
  <conditionalFormatting sqref="A17">
    <cfRule type="cellIs" dxfId="2" priority="16" stopIfTrue="1" operator="equal">
      <formula>0</formula>
    </cfRule>
  </conditionalFormatting>
  <conditionalFormatting sqref="A73">
    <cfRule type="cellIs" dxfId="1" priority="15" stopIfTrue="1" operator="equal">
      <formula>0</formula>
    </cfRule>
  </conditionalFormatting>
  <conditionalFormatting sqref="B42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81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2023-02-07T14:02:57Z</dcterms:modified>
</cp:coreProperties>
</file>